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895" windowHeight="109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<sst xmlns="http://schemas.openxmlformats.org/spreadsheetml/2006/main" count="32" uniqueCount="17">
  <si>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Current Solution</t>
  </si>
  <si>
    <t>LPIH's Estimates</t>
  </si>
  <si>
    <t>Proposed Solution</t>
  </si>
  <si>
    <t>Total Revs</t>
  </si>
  <si>
    <t>net income</t>
  </si>
  <si>
    <t>Management Shares</t>
  </si>
  <si>
    <t>Other Shares</t>
  </si>
  <si>
    <t>Total Common</t>
  </si>
  <si>
    <t>eps applicable to management</t>
  </si>
  <si>
    <t>eps applicable to common</t>
  </si>
  <si>
    <t>all numbers in millions</t>
  </si>
  <si>
    <t>9 million shares of dilution came from management instead of from the company</t>
  </si>
  <si>
    <t>notice how the eps applicable to management and common is HIGHER</t>
  </si>
  <si>
    <t>Result: this is mutually beneficial.</t>
  </si>
  <si>
    <t>www.glenbradford.com</t>
  </si>
  <si>
    <t>Longwei Petroleum</t>
  </si>
  <si>
    <t>Glen's Estimates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</si>
</sst>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8" fillId="0" borderId="0" xfId="52" applyAlignment="1" applyProtection="1">
      <alignment/>
      <protection/>
    </xf>
    <xf numFmtId="0" fontId="3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enbradfor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enbradfor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5.28125" style="0" customWidth="1"/>
  </cols>
  <sheetData>
    <row r="1" spans="1:5" ht="15">
      <c r="A1" t="s">
        <v>10</v>
      </c>
      <c r="B1" t="s">
        <v>1</v>
      </c>
      <c r="E1" t="s">
        <v>15</v>
      </c>
    </row>
    <row r="2" spans="2:5" ht="15">
      <c r="B2" s="2" t="s">
        <v>0</v>
      </c>
      <c r="C2" s="2"/>
      <c r="D2" s="2"/>
      <c r="E2" s="2" t="s">
        <v>2</v>
      </c>
    </row>
    <row r="3" spans="2:6" ht="15">
      <c r="B3">
        <v>2010</v>
      </c>
      <c r="C3">
        <v>2011</v>
      </c>
      <c r="E3">
        <f>B3</f>
        <v>2010</v>
      </c>
      <c r="F3">
        <f>C3</f>
        <v>2011</v>
      </c>
    </row>
    <row r="4" spans="1:6" ht="15">
      <c r="A4" t="s">
        <v>3</v>
      </c>
      <c r="B4">
        <v>258.5</v>
      </c>
      <c r="C4">
        <v>400</v>
      </c>
      <c r="E4">
        <f aca="true" t="shared" si="0" ref="E4:F12">B4</f>
        <v>258.5</v>
      </c>
      <c r="F4">
        <f t="shared" si="0"/>
        <v>400</v>
      </c>
    </row>
    <row r="5" spans="1:6" ht="15">
      <c r="A5" t="s">
        <v>4</v>
      </c>
      <c r="B5">
        <v>20.9</v>
      </c>
      <c r="C5">
        <v>50</v>
      </c>
      <c r="E5">
        <f t="shared" si="0"/>
        <v>20.9</v>
      </c>
      <c r="F5">
        <f t="shared" si="0"/>
        <v>50</v>
      </c>
    </row>
    <row r="7" spans="1:6" ht="15">
      <c r="A7" t="s">
        <v>5</v>
      </c>
      <c r="B7">
        <v>69</v>
      </c>
      <c r="C7">
        <v>69</v>
      </c>
      <c r="E7">
        <v>60</v>
      </c>
      <c r="F7">
        <v>60</v>
      </c>
    </row>
    <row r="8" spans="1:6" ht="15">
      <c r="A8" t="s">
        <v>6</v>
      </c>
      <c r="B8">
        <f>B9-B7</f>
        <v>53.900000000000006</v>
      </c>
      <c r="C8">
        <f>C9-C7</f>
        <v>53.900000000000006</v>
      </c>
      <c r="E8">
        <f t="shared" si="0"/>
        <v>53.900000000000006</v>
      </c>
      <c r="F8">
        <f t="shared" si="0"/>
        <v>53.900000000000006</v>
      </c>
    </row>
    <row r="9" spans="1:8" ht="15">
      <c r="A9" t="s">
        <v>7</v>
      </c>
      <c r="B9">
        <v>122.9</v>
      </c>
      <c r="C9">
        <v>122.9</v>
      </c>
      <c r="E9">
        <f>B9-9</f>
        <v>113.9</v>
      </c>
      <c r="F9">
        <f>C9-9</f>
        <v>113.9</v>
      </c>
      <c r="H9" t="s">
        <v>11</v>
      </c>
    </row>
    <row r="11" spans="1:8" ht="15">
      <c r="A11" t="s">
        <v>8</v>
      </c>
      <c r="B11">
        <f>B5/(B9)*B7/B9</f>
        <v>0.0954754273751838</v>
      </c>
      <c r="C11">
        <f>C5/(C9)*C7/C9</f>
        <v>0.22841011333776026</v>
      </c>
      <c r="E11">
        <f>E5/(E9)*E7/E9</f>
        <v>0.09666073392784053</v>
      </c>
      <c r="F11">
        <f>F5/(F9)*F7/F9</f>
        <v>0.2312457749469869</v>
      </c>
      <c r="H11" t="s">
        <v>12</v>
      </c>
    </row>
    <row r="12" spans="1:8" ht="15">
      <c r="A12" t="s">
        <v>9</v>
      </c>
      <c r="B12">
        <f>B5/B9</f>
        <v>0.17005695687550854</v>
      </c>
      <c r="C12">
        <f>C5/C9</f>
        <v>0.4068348250610252</v>
      </c>
      <c r="E12">
        <f>E5/E9</f>
        <v>0.18349429323968391</v>
      </c>
      <c r="F12">
        <f>F5/F9</f>
        <v>0.43898156277436345</v>
      </c>
      <c r="H12" t="s">
        <v>13</v>
      </c>
    </row>
    <row r="14" ht="15">
      <c r="A14" s="1" t="s">
        <v>14</v>
      </c>
    </row>
  </sheetData>
  <sheetProtection/>
  <hyperlinks>
    <hyperlink ref="A14" r:id="rId1" display="www.glenbradford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1.00390625" style="0" customWidth="1"/>
  </cols>
  <sheetData>
    <row r="1" spans="1:5" ht="15">
      <c r="A1" t="s">
        <v>10</v>
      </c>
      <c r="B1" t="s">
        <v>16</v>
      </c>
      <c r="E1" t="s">
        <v>15</v>
      </c>
    </row>
    <row r="2" spans="2:5" ht="15">
      <c r="B2" s="2" t="s">
        <v>0</v>
      </c>
      <c r="C2" s="2"/>
      <c r="D2" s="2"/>
      <c r="E2" s="2" t="s">
        <v>2</v>
      </c>
    </row>
    <row r="3" spans="2:6" ht="15">
      <c r="B3">
        <v>2010</v>
      </c>
      <c r="C3">
        <v>2011</v>
      </c>
      <c r="E3">
        <f>B3</f>
        <v>2010</v>
      </c>
      <c r="F3">
        <f>C3</f>
        <v>2011</v>
      </c>
    </row>
    <row r="4" spans="1:6" ht="15">
      <c r="A4" t="s">
        <v>3</v>
      </c>
      <c r="B4">
        <v>258.5</v>
      </c>
      <c r="C4">
        <v>500</v>
      </c>
      <c r="E4">
        <f>B4</f>
        <v>258.5</v>
      </c>
      <c r="F4">
        <v>500</v>
      </c>
    </row>
    <row r="5" spans="1:6" ht="15">
      <c r="A5" t="s">
        <v>4</v>
      </c>
      <c r="B5">
        <v>20.9</v>
      </c>
      <c r="C5">
        <v>65</v>
      </c>
      <c r="E5">
        <f>B5</f>
        <v>20.9</v>
      </c>
      <c r="F5">
        <v>65</v>
      </c>
    </row>
    <row r="7" spans="1:6" ht="15">
      <c r="A7" t="s">
        <v>5</v>
      </c>
      <c r="B7">
        <v>69</v>
      </c>
      <c r="C7">
        <v>69</v>
      </c>
      <c r="E7">
        <v>60</v>
      </c>
      <c r="F7">
        <v>60</v>
      </c>
    </row>
    <row r="8" spans="1:6" ht="15">
      <c r="A8" t="s">
        <v>6</v>
      </c>
      <c r="B8">
        <f>B9-B7</f>
        <v>53.900000000000006</v>
      </c>
      <c r="C8">
        <f>C9-C7</f>
        <v>53.900000000000006</v>
      </c>
      <c r="E8">
        <f>B8</f>
        <v>53.900000000000006</v>
      </c>
      <c r="F8">
        <f>C8</f>
        <v>53.900000000000006</v>
      </c>
    </row>
    <row r="9" spans="1:8" ht="15">
      <c r="A9" t="s">
        <v>7</v>
      </c>
      <c r="B9">
        <v>122.9</v>
      </c>
      <c r="C9">
        <v>122.9</v>
      </c>
      <c r="E9">
        <f>B9-9</f>
        <v>113.9</v>
      </c>
      <c r="F9">
        <f>C9-9</f>
        <v>113.9</v>
      </c>
      <c r="H9" t="s">
        <v>11</v>
      </c>
    </row>
    <row r="11" spans="1:8" ht="15">
      <c r="A11" t="s">
        <v>8</v>
      </c>
      <c r="B11">
        <f>B5/(B9)*B7/B9</f>
        <v>0.0954754273751838</v>
      </c>
      <c r="C11">
        <f>C5/(C9)*C7/C9</f>
        <v>0.29693314733908843</v>
      </c>
      <c r="E11">
        <f>E5/(E9)*E7/E9</f>
        <v>0.09666073392784053</v>
      </c>
      <c r="F11">
        <f>F5/(F9)*F7/F9</f>
        <v>0.30061950743108296</v>
      </c>
      <c r="H11" t="s">
        <v>12</v>
      </c>
    </row>
    <row r="12" spans="1:8" ht="15">
      <c r="A12" t="s">
        <v>9</v>
      </c>
      <c r="B12">
        <f>B5/B9</f>
        <v>0.17005695687550854</v>
      </c>
      <c r="C12">
        <f>C5/C9</f>
        <v>0.5288852725793328</v>
      </c>
      <c r="E12">
        <f>E5/E9</f>
        <v>0.18349429323968391</v>
      </c>
      <c r="F12">
        <f>F5/F9</f>
        <v>0.5706760316066725</v>
      </c>
      <c r="H12" t="s">
        <v>13</v>
      </c>
    </row>
    <row r="14" ht="15">
      <c r="A14" s="1" t="s">
        <v>14</v>
      </c>
    </row>
  </sheetData>
  <sheetProtection/>
  <hyperlinks>
    <hyperlink ref="A14" r:id="rId1" display="www.glenbradford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</dc:creator>
  <cp:keywords/>
  <dc:description/>
  <cp:lastModifiedBy>Glen</cp:lastModifiedBy>
  <dcterms:created xsi:type="dcterms:W3CDTF">2009-09-12T20:18:24Z</dcterms:created>
  <dcterms:modified xsi:type="dcterms:W3CDTF">2009-09-12T20:28:10Z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